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2120" windowHeight="8640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A21" i="1"/>
  <c r="B21"/>
  <c r="D137"/>
  <c r="D131"/>
  <c r="D133"/>
  <c r="D136" s="1"/>
  <c r="F134"/>
  <c r="C98"/>
  <c r="C21"/>
  <c r="C88"/>
  <c r="F124"/>
  <c r="F123"/>
  <c r="F122"/>
  <c r="F114"/>
  <c r="F113"/>
  <c r="C103"/>
  <c r="C93"/>
  <c r="C43"/>
  <c r="C38"/>
  <c r="C83"/>
  <c r="C78"/>
  <c r="C73"/>
  <c r="C68"/>
  <c r="C63"/>
  <c r="C58"/>
  <c r="C53"/>
  <c r="C48"/>
  <c r="C33"/>
  <c r="C27"/>
  <c r="C16"/>
  <c r="C11"/>
  <c r="C6"/>
  <c r="D139" l="1"/>
  <c r="F140" s="1"/>
  <c r="F137"/>
</calcChain>
</file>

<file path=xl/comments1.xml><?xml version="1.0" encoding="utf-8"?>
<comments xmlns="http://schemas.openxmlformats.org/spreadsheetml/2006/main">
  <authors>
    <author>COSTOS</author>
  </authors>
  <commentList>
    <comment ref="C110" authorId="0">
      <text>
        <r>
          <rPr>
            <b/>
            <sz val="8"/>
            <color indexed="81"/>
            <rFont val="Tahoma"/>
            <family val="2"/>
          </rPr>
          <t>COSTOS:</t>
        </r>
        <r>
          <rPr>
            <sz val="8"/>
            <color indexed="81"/>
            <rFont val="Tahoma"/>
            <family val="2"/>
          </rPr>
          <t xml:space="preserve">
ojo este peso es con todo y el bote y la tapa, para que lo pesen como tal</t>
        </r>
      </text>
    </comment>
    <comment ref="C119" authorId="0">
      <text>
        <r>
          <rPr>
            <b/>
            <sz val="8"/>
            <color indexed="81"/>
            <rFont val="Tahoma"/>
            <family val="2"/>
          </rPr>
          <t>COSTOS:</t>
        </r>
        <r>
          <rPr>
            <sz val="8"/>
            <color indexed="81"/>
            <rFont val="Tahoma"/>
            <family val="2"/>
          </rPr>
          <t xml:space="preserve">
ojo este peso es con todo y el bote y la tapa, para que lo pesen como tal</t>
        </r>
      </text>
    </comment>
  </commentList>
</comments>
</file>

<file path=xl/sharedStrings.xml><?xml version="1.0" encoding="utf-8"?>
<sst xmlns="http://schemas.openxmlformats.org/spreadsheetml/2006/main" count="139" uniqueCount="51">
  <si>
    <t>(=)</t>
  </si>
  <si>
    <t>kg</t>
  </si>
  <si>
    <t>Jarabes</t>
  </si>
  <si>
    <t>Salsas</t>
  </si>
  <si>
    <t>BOTELLA 25.4 oz con dosificador</t>
  </si>
  <si>
    <t>BOTELLA 64 oz con dosificador</t>
  </si>
  <si>
    <t>Jugo Jumex</t>
  </si>
  <si>
    <t>Pieza de 1 lt</t>
  </si>
  <si>
    <t>Leche de Soya</t>
  </si>
  <si>
    <t>Leche light, deslactosada y entera</t>
  </si>
  <si>
    <t>sobre</t>
  </si>
  <si>
    <t>pieza</t>
  </si>
  <si>
    <t>Sobre de sustituto de azucar</t>
  </si>
  <si>
    <t>Cucharas, cuchillo  y tenedor</t>
  </si>
  <si>
    <t>Popotes y agitadores</t>
  </si>
  <si>
    <t>Papel para alimentos</t>
  </si>
  <si>
    <t>Bolsa para galletas</t>
  </si>
  <si>
    <t>Filtros para percoladora</t>
  </si>
  <si>
    <t>Servilleta decorada</t>
  </si>
  <si>
    <t>paquete con 250 pzas</t>
  </si>
  <si>
    <t>Papel de china decorado</t>
  </si>
  <si>
    <t>Bolsa para baguettes</t>
  </si>
  <si>
    <t>Sobre de azucar refinada</t>
  </si>
  <si>
    <t>Sobre de azucar mascabado</t>
  </si>
  <si>
    <t>Sobre de sal</t>
  </si>
  <si>
    <t>Canela</t>
  </si>
  <si>
    <t>Crema para batir</t>
  </si>
  <si>
    <t>litros</t>
  </si>
  <si>
    <t>Preparados de mixies (base para hacer bebidas)</t>
  </si>
  <si>
    <t>Mix natural</t>
  </si>
  <si>
    <t>litros leche light</t>
  </si>
  <si>
    <t>kilos de polvo natural</t>
  </si>
  <si>
    <t>kilos</t>
  </si>
  <si>
    <t>bote de preparado</t>
  </si>
  <si>
    <t>litro de leche</t>
  </si>
  <si>
    <t>Mix Frappe</t>
  </si>
  <si>
    <t>kilos de café</t>
  </si>
  <si>
    <t>kilos de café mix o descaf.</t>
  </si>
  <si>
    <t>litro leche light</t>
  </si>
  <si>
    <t>kilos de polvo para cappuccino</t>
  </si>
  <si>
    <t>litros de leche</t>
  </si>
  <si>
    <t>kilos de polvo cappuccino</t>
  </si>
  <si>
    <t>Ojo: esta cantidad es la que pondrán en el inventario</t>
  </si>
  <si>
    <t>según sea el insumo</t>
  </si>
  <si>
    <t>Pieza de .946 lt</t>
  </si>
  <si>
    <t>Cenicero</t>
  </si>
  <si>
    <t>gr</t>
  </si>
  <si>
    <t>vinagre</t>
  </si>
  <si>
    <t>mayonesa</t>
  </si>
  <si>
    <t>chipotle</t>
  </si>
  <si>
    <t>Aderezo chipotle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</si>
</sst>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00"/>
    <numFmt numFmtId="166" formatCode="0.0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164" fontId="0" fillId="2" borderId="0" xfId="0" applyNumberFormat="1" applyFill="1"/>
    <xf numFmtId="164" fontId="0" fillId="0" borderId="0" xfId="0" applyNumberFormat="1" applyFill="1"/>
    <xf numFmtId="164" fontId="0" fillId="0" borderId="1" xfId="0" applyNumberFormat="1" applyBorder="1"/>
    <xf numFmtId="0" fontId="0" fillId="0" borderId="2" xfId="0" applyBorder="1"/>
    <xf numFmtId="0" fontId="0" fillId="0" borderId="3" xfId="0" applyBorder="1"/>
    <xf numFmtId="164" fontId="0" fillId="0" borderId="4" xfId="0" applyNumberFormat="1" applyBorder="1"/>
    <xf numFmtId="0" fontId="0" fillId="0" borderId="5" xfId="0" applyBorder="1"/>
    <xf numFmtId="0" fontId="0" fillId="0" borderId="6" xfId="0" applyBorder="1"/>
    <xf numFmtId="164" fontId="0" fillId="0" borderId="7" xfId="0" applyNumberFormat="1" applyBorder="1"/>
    <xf numFmtId="0" fontId="0" fillId="0" borderId="0" xfId="0" applyBorder="1"/>
    <xf numFmtId="0" fontId="0" fillId="0" borderId="8" xfId="0" applyBorder="1"/>
    <xf numFmtId="0" fontId="4" fillId="0" borderId="0" xfId="0" applyFont="1"/>
    <xf numFmtId="166" fontId="0" fillId="0" borderId="0" xfId="0" applyNumberFormat="1"/>
    <xf numFmtId="165" fontId="0" fillId="0" borderId="0" xfId="0" applyNumberFormat="1"/>
    <xf numFmtId="166" fontId="5" fillId="0" borderId="9" xfId="0" applyNumberFormat="1" applyFont="1" applyBorder="1"/>
    <xf numFmtId="166" fontId="0" fillId="2" borderId="0" xfId="0" applyNumberFormat="1" applyFill="1"/>
    <xf numFmtId="165" fontId="1" fillId="0" borderId="0" xfId="0" applyNumberFormat="1" applyFont="1" applyFill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6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140"/>
  <sheetViews>
    <sheetView tabSelected="1" topLeftCell="A113" zoomScaleNormal="100" workbookViewId="0">
      <selection activeCell="C120" sqref="C120"/>
    </sheetView>
  </sheetViews>
  <sheetFormatPr baseColWidth="10" defaultRowHeight="15"/>
  <cols>
    <col min="3" max="3" width="9.7109375" customWidth="1"/>
    <col min="4" max="4" width="29.28515625" bestFit="1" customWidth="1"/>
    <col min="5" max="5" width="3.42578125" bestFit="1" customWidth="1"/>
    <col min="6" max="6" width="11.42578125" style="2"/>
    <col min="7" max="7" width="3" bestFit="1" customWidth="1"/>
  </cols>
  <sheetData>
    <row r="4" spans="3:7">
      <c r="C4" s="23" t="s">
        <v>2</v>
      </c>
      <c r="D4" s="23"/>
      <c r="E4" s="23"/>
      <c r="F4" s="23"/>
      <c r="G4" s="23"/>
    </row>
    <row r="5" spans="3:7">
      <c r="C5">
        <v>1</v>
      </c>
      <c r="D5" s="3" t="s">
        <v>4</v>
      </c>
      <c r="E5" s="1" t="s">
        <v>0</v>
      </c>
      <c r="F5" s="2">
        <v>1.508</v>
      </c>
      <c r="G5" t="s">
        <v>1</v>
      </c>
    </row>
    <row r="6" spans="3:7">
      <c r="C6" s="4">
        <f>(F6*C5)/F5</f>
        <v>0.79575596816976124</v>
      </c>
      <c r="F6" s="5">
        <v>1.2</v>
      </c>
      <c r="G6" t="s">
        <v>1</v>
      </c>
    </row>
    <row r="9" spans="3:7">
      <c r="C9" s="23" t="s">
        <v>3</v>
      </c>
      <c r="D9" s="23"/>
      <c r="E9" s="23"/>
      <c r="F9" s="23"/>
      <c r="G9" s="23"/>
    </row>
    <row r="10" spans="3:7">
      <c r="C10">
        <v>1</v>
      </c>
      <c r="D10" s="3" t="s">
        <v>5</v>
      </c>
      <c r="E10" s="1" t="s">
        <v>0</v>
      </c>
      <c r="F10" s="2">
        <v>2.65</v>
      </c>
      <c r="G10" t="s">
        <v>1</v>
      </c>
    </row>
    <row r="11" spans="3:7">
      <c r="C11" s="4">
        <f>(F11*C10)/F10</f>
        <v>0.75471698113207553</v>
      </c>
      <c r="F11" s="5">
        <v>2</v>
      </c>
      <c r="G11" t="s">
        <v>1</v>
      </c>
    </row>
    <row r="14" spans="3:7">
      <c r="C14" s="23" t="s">
        <v>6</v>
      </c>
      <c r="D14" s="23"/>
      <c r="E14" s="23"/>
      <c r="F14" s="23"/>
      <c r="G14" s="23"/>
    </row>
    <row r="15" spans="3:7">
      <c r="C15">
        <v>1</v>
      </c>
      <c r="D15" t="s">
        <v>7</v>
      </c>
      <c r="E15" s="1" t="s">
        <v>0</v>
      </c>
      <c r="F15" s="2">
        <v>1.98</v>
      </c>
      <c r="G15" t="s">
        <v>1</v>
      </c>
    </row>
    <row r="16" spans="3:7">
      <c r="C16" s="4">
        <f>(F16*C15)/F15</f>
        <v>0</v>
      </c>
      <c r="F16" s="5"/>
      <c r="G16" t="s">
        <v>1</v>
      </c>
    </row>
    <row r="19" spans="1:7">
      <c r="C19" s="23" t="s">
        <v>8</v>
      </c>
      <c r="D19" s="23"/>
      <c r="E19" s="23"/>
      <c r="F19" s="23"/>
      <c r="G19" s="23"/>
    </row>
    <row r="20" spans="1:7">
      <c r="A20">
        <v>1</v>
      </c>
      <c r="B20">
        <v>0.94599999999999995</v>
      </c>
      <c r="C20">
        <v>1</v>
      </c>
      <c r="D20" t="s">
        <v>44</v>
      </c>
      <c r="E20" s="1" t="s">
        <v>0</v>
      </c>
      <c r="F20" s="2">
        <v>1.07</v>
      </c>
      <c r="G20" t="s">
        <v>1</v>
      </c>
    </row>
    <row r="21" spans="1:7">
      <c r="A21" s="4">
        <f>C21</f>
        <v>0.44205607476635511</v>
      </c>
      <c r="B21">
        <f>+A21*B20/A20</f>
        <v>0.41818504672897189</v>
      </c>
      <c r="C21" s="24">
        <f>(F21*C20)/F20*0.946</f>
        <v>0.44205607476635511</v>
      </c>
      <c r="F21" s="5">
        <v>0.5</v>
      </c>
      <c r="G21" t="s">
        <v>1</v>
      </c>
    </row>
    <row r="24" spans="1:7">
      <c r="C24" s="23" t="s">
        <v>9</v>
      </c>
      <c r="D24" s="23"/>
      <c r="E24" s="23"/>
      <c r="F24" s="23"/>
      <c r="G24" s="23"/>
    </row>
    <row r="26" spans="1:7">
      <c r="C26">
        <v>1</v>
      </c>
      <c r="D26" t="s">
        <v>7</v>
      </c>
      <c r="E26" s="1" t="s">
        <v>0</v>
      </c>
      <c r="F26" s="2">
        <v>1.7</v>
      </c>
      <c r="G26" t="s">
        <v>1</v>
      </c>
    </row>
    <row r="27" spans="1:7">
      <c r="C27" s="4">
        <f>(F27*C26)/F26</f>
        <v>0.58823529411764708</v>
      </c>
      <c r="F27" s="5">
        <v>1</v>
      </c>
      <c r="G27" t="s">
        <v>1</v>
      </c>
    </row>
    <row r="31" spans="1:7">
      <c r="C31" s="23" t="s">
        <v>23</v>
      </c>
      <c r="D31" s="23"/>
      <c r="E31" s="23"/>
      <c r="F31" s="23"/>
      <c r="G31" s="23"/>
    </row>
    <row r="32" spans="1:7">
      <c r="C32">
        <v>1</v>
      </c>
      <c r="D32" t="s">
        <v>10</v>
      </c>
      <c r="E32" s="1" t="s">
        <v>0</v>
      </c>
      <c r="F32" s="2">
        <v>4.0000000000000001E-3</v>
      </c>
      <c r="G32" t="s">
        <v>1</v>
      </c>
    </row>
    <row r="33" spans="3:7">
      <c r="C33" s="4">
        <f>(F33*C32)/F32</f>
        <v>1250</v>
      </c>
      <c r="F33" s="5">
        <v>5</v>
      </c>
      <c r="G33" t="s">
        <v>1</v>
      </c>
    </row>
    <row r="36" spans="3:7">
      <c r="C36" s="23" t="s">
        <v>22</v>
      </c>
      <c r="D36" s="23"/>
      <c r="E36" s="23"/>
      <c r="F36" s="23"/>
      <c r="G36" s="23"/>
    </row>
    <row r="37" spans="3:7">
      <c r="C37">
        <v>1</v>
      </c>
      <c r="D37" t="s">
        <v>10</v>
      </c>
      <c r="E37" s="1" t="s">
        <v>0</v>
      </c>
      <c r="F37" s="2">
        <v>5.0000000000000001E-3</v>
      </c>
      <c r="G37" t="s">
        <v>1</v>
      </c>
    </row>
    <row r="38" spans="3:7">
      <c r="C38" s="4">
        <f>(F38*C37)/F37</f>
        <v>0</v>
      </c>
      <c r="F38" s="5"/>
      <c r="G38" t="s">
        <v>1</v>
      </c>
    </row>
    <row r="41" spans="3:7">
      <c r="C41" s="23" t="s">
        <v>24</v>
      </c>
      <c r="D41" s="23"/>
      <c r="E41" s="23"/>
      <c r="F41" s="23"/>
      <c r="G41" s="23"/>
    </row>
    <row r="42" spans="3:7">
      <c r="C42">
        <v>1</v>
      </c>
      <c r="D42" t="s">
        <v>10</v>
      </c>
      <c r="E42" s="1" t="s">
        <v>0</v>
      </c>
      <c r="F42" s="2">
        <v>1E-3</v>
      </c>
      <c r="G42" t="s">
        <v>1</v>
      </c>
    </row>
    <row r="43" spans="3:7">
      <c r="C43" s="4">
        <f>(F43*C42)/F42</f>
        <v>0</v>
      </c>
      <c r="F43" s="5"/>
      <c r="G43" t="s">
        <v>1</v>
      </c>
    </row>
    <row r="46" spans="3:7">
      <c r="C46" s="23" t="s">
        <v>12</v>
      </c>
      <c r="D46" s="23"/>
      <c r="E46" s="23"/>
      <c r="F46" s="23"/>
      <c r="G46" s="23"/>
    </row>
    <row r="47" spans="3:7">
      <c r="C47">
        <v>1</v>
      </c>
      <c r="D47" t="s">
        <v>10</v>
      </c>
      <c r="E47" s="1" t="s">
        <v>0</v>
      </c>
      <c r="F47" s="2">
        <v>1E-3</v>
      </c>
      <c r="G47" t="s">
        <v>1</v>
      </c>
    </row>
    <row r="48" spans="3:7">
      <c r="C48" s="4">
        <f>(F48*C47)/F47</f>
        <v>0</v>
      </c>
      <c r="F48" s="5"/>
      <c r="G48" t="s">
        <v>1</v>
      </c>
    </row>
    <row r="51" spans="3:7">
      <c r="C51" s="23" t="s">
        <v>13</v>
      </c>
      <c r="D51" s="23"/>
      <c r="E51" s="23"/>
      <c r="F51" s="23"/>
      <c r="G51" s="23"/>
    </row>
    <row r="52" spans="3:7">
      <c r="C52">
        <v>1</v>
      </c>
      <c r="D52" t="s">
        <v>11</v>
      </c>
      <c r="E52" s="1" t="s">
        <v>0</v>
      </c>
      <c r="F52" s="2">
        <v>3.0000000000000001E-3</v>
      </c>
      <c r="G52" t="s">
        <v>1</v>
      </c>
    </row>
    <row r="53" spans="3:7">
      <c r="C53" s="4">
        <f>(F53*C52)/F52</f>
        <v>66.666666666666671</v>
      </c>
      <c r="F53" s="5">
        <v>0.2</v>
      </c>
      <c r="G53" t="s">
        <v>1</v>
      </c>
    </row>
    <row r="56" spans="3:7">
      <c r="C56" s="23" t="s">
        <v>14</v>
      </c>
      <c r="D56" s="23"/>
      <c r="E56" s="23"/>
      <c r="F56" s="23"/>
      <c r="G56" s="23"/>
    </row>
    <row r="57" spans="3:7">
      <c r="C57">
        <v>1</v>
      </c>
      <c r="D57" t="s">
        <v>11</v>
      </c>
      <c r="E57" s="1" t="s">
        <v>0</v>
      </c>
      <c r="F57" s="2">
        <v>1E-3</v>
      </c>
      <c r="G57" t="s">
        <v>1</v>
      </c>
    </row>
    <row r="58" spans="3:7">
      <c r="C58" s="4">
        <f>(F58*C57)/F57</f>
        <v>100</v>
      </c>
      <c r="F58" s="5">
        <v>0.1</v>
      </c>
      <c r="G58" t="s">
        <v>1</v>
      </c>
    </row>
    <row r="61" spans="3:7" hidden="1">
      <c r="C61" s="23" t="s">
        <v>15</v>
      </c>
      <c r="D61" s="23"/>
      <c r="E61" s="23"/>
      <c r="F61" s="23"/>
      <c r="G61" s="23"/>
    </row>
    <row r="62" spans="3:7" hidden="1">
      <c r="C62">
        <v>1</v>
      </c>
      <c r="D62" t="s">
        <v>11</v>
      </c>
      <c r="E62" s="1" t="s">
        <v>0</v>
      </c>
      <c r="F62" s="2">
        <v>6.0000000000000001E-3</v>
      </c>
      <c r="G62" t="s">
        <v>1</v>
      </c>
    </row>
    <row r="63" spans="3:7" hidden="1">
      <c r="C63" s="4">
        <f>(F63*C62)/F62</f>
        <v>0</v>
      </c>
      <c r="F63" s="5"/>
      <c r="G63" t="s">
        <v>1</v>
      </c>
    </row>
    <row r="64" spans="3:7" hidden="1">
      <c r="C64" s="4"/>
      <c r="F64" s="6"/>
    </row>
    <row r="65" spans="3:7" hidden="1"/>
    <row r="66" spans="3:7" hidden="1">
      <c r="C66" s="23" t="s">
        <v>20</v>
      </c>
      <c r="D66" s="23"/>
      <c r="E66" s="23"/>
      <c r="F66" s="23"/>
      <c r="G66" s="23"/>
    </row>
    <row r="67" spans="3:7" hidden="1">
      <c r="C67">
        <v>1</v>
      </c>
      <c r="D67" t="s">
        <v>11</v>
      </c>
      <c r="E67" s="1" t="s">
        <v>0</v>
      </c>
      <c r="F67" s="2">
        <v>7.0000000000000001E-3</v>
      </c>
      <c r="G67" t="s">
        <v>1</v>
      </c>
    </row>
    <row r="68" spans="3:7" hidden="1">
      <c r="C68" s="4">
        <f>(F68*C67)/F67</f>
        <v>0</v>
      </c>
      <c r="F68" s="5"/>
      <c r="G68" t="s">
        <v>1</v>
      </c>
    </row>
    <row r="69" spans="3:7" hidden="1"/>
    <row r="70" spans="3:7" hidden="1"/>
    <row r="71" spans="3:7">
      <c r="C71" s="23" t="s">
        <v>21</v>
      </c>
      <c r="D71" s="23"/>
      <c r="E71" s="23"/>
      <c r="F71" s="23"/>
      <c r="G71" s="23"/>
    </row>
    <row r="72" spans="3:7">
      <c r="C72">
        <v>1</v>
      </c>
      <c r="D72" t="s">
        <v>11</v>
      </c>
      <c r="E72" s="1" t="s">
        <v>0</v>
      </c>
      <c r="F72" s="2">
        <v>8.9999999999999993E-3</v>
      </c>
      <c r="G72" t="s">
        <v>1</v>
      </c>
    </row>
    <row r="73" spans="3:7">
      <c r="C73" s="4">
        <f>(F73*C72)/F72</f>
        <v>166.66666666666669</v>
      </c>
      <c r="F73" s="5">
        <v>1.5</v>
      </c>
      <c r="G73" t="s">
        <v>1</v>
      </c>
    </row>
    <row r="76" spans="3:7">
      <c r="C76" s="23" t="s">
        <v>16</v>
      </c>
      <c r="D76" s="23"/>
      <c r="E76" s="23"/>
      <c r="F76" s="23"/>
      <c r="G76" s="23"/>
    </row>
    <row r="77" spans="3:7">
      <c r="C77">
        <v>1</v>
      </c>
      <c r="D77" t="s">
        <v>11</v>
      </c>
      <c r="E77" s="1" t="s">
        <v>0</v>
      </c>
      <c r="F77" s="2">
        <v>7.0000000000000001E-3</v>
      </c>
      <c r="G77" t="s">
        <v>1</v>
      </c>
    </row>
    <row r="78" spans="3:7">
      <c r="C78" s="4">
        <f>(F78*C77)/F77</f>
        <v>0</v>
      </c>
      <c r="F78" s="5"/>
      <c r="G78" t="s">
        <v>1</v>
      </c>
    </row>
    <row r="81" spans="3:7">
      <c r="C81" s="23" t="s">
        <v>17</v>
      </c>
      <c r="D81" s="23"/>
      <c r="E81" s="23"/>
      <c r="F81" s="23"/>
      <c r="G81" s="23"/>
    </row>
    <row r="82" spans="3:7">
      <c r="C82">
        <v>1</v>
      </c>
      <c r="D82" t="s">
        <v>11</v>
      </c>
      <c r="E82" s="1" t="s">
        <v>0</v>
      </c>
      <c r="F82" s="2">
        <v>4.0000000000000001E-3</v>
      </c>
      <c r="G82" t="s">
        <v>1</v>
      </c>
    </row>
    <row r="83" spans="3:7">
      <c r="C83" s="4">
        <f>(F83*C82)/F82</f>
        <v>0</v>
      </c>
      <c r="F83" s="5"/>
      <c r="G83" t="s">
        <v>1</v>
      </c>
    </row>
    <row r="86" spans="3:7">
      <c r="C86" s="23" t="s">
        <v>18</v>
      </c>
      <c r="D86" s="23"/>
      <c r="E86" s="23"/>
      <c r="F86" s="23"/>
      <c r="G86" s="23"/>
    </row>
    <row r="87" spans="3:7">
      <c r="C87">
        <v>1</v>
      </c>
      <c r="D87" t="s">
        <v>19</v>
      </c>
      <c r="E87" s="1" t="s">
        <v>0</v>
      </c>
      <c r="F87" s="2">
        <v>0.70099999999999996</v>
      </c>
      <c r="G87" t="s">
        <v>1</v>
      </c>
    </row>
    <row r="88" spans="3:7">
      <c r="C88" s="4">
        <f>(F88*C87)/F87*250</f>
        <v>71.32667617689016</v>
      </c>
      <c r="F88" s="5">
        <v>0.2</v>
      </c>
      <c r="G88" t="s">
        <v>1</v>
      </c>
    </row>
    <row r="91" spans="3:7">
      <c r="C91" s="23" t="s">
        <v>25</v>
      </c>
      <c r="D91" s="23"/>
      <c r="E91" s="23"/>
      <c r="F91" s="23"/>
      <c r="G91" s="23"/>
    </row>
    <row r="92" spans="3:7">
      <c r="C92">
        <v>1</v>
      </c>
      <c r="D92" t="s">
        <v>11</v>
      </c>
      <c r="E92" s="1" t="s">
        <v>0</v>
      </c>
      <c r="F92" s="2">
        <v>0.2</v>
      </c>
      <c r="G92" t="s">
        <v>1</v>
      </c>
    </row>
    <row r="93" spans="3:7">
      <c r="C93" s="4">
        <f>(F93*C92)/F92</f>
        <v>0.5</v>
      </c>
      <c r="F93" s="5">
        <v>0.1</v>
      </c>
      <c r="G93" t="s">
        <v>1</v>
      </c>
    </row>
    <row r="96" spans="3:7">
      <c r="C96" s="23" t="s">
        <v>45</v>
      </c>
      <c r="D96" s="23"/>
      <c r="E96" s="23"/>
      <c r="F96" s="23"/>
      <c r="G96" s="23"/>
    </row>
    <row r="97" spans="3:7">
      <c r="C97">
        <v>1</v>
      </c>
      <c r="D97" t="s">
        <v>11</v>
      </c>
      <c r="E97" s="1" t="s">
        <v>0</v>
      </c>
      <c r="F97" s="2">
        <v>2E-3</v>
      </c>
      <c r="G97" t="s">
        <v>1</v>
      </c>
    </row>
    <row r="98" spans="3:7">
      <c r="C98" s="4">
        <f>(F98*C97)/F97</f>
        <v>200</v>
      </c>
      <c r="F98" s="5">
        <v>0.4</v>
      </c>
      <c r="G98" t="s">
        <v>1</v>
      </c>
    </row>
    <row r="101" spans="3:7">
      <c r="C101" s="23" t="s">
        <v>26</v>
      </c>
      <c r="D101" s="23"/>
      <c r="E101" s="23"/>
      <c r="F101" s="23"/>
      <c r="G101" s="23"/>
    </row>
    <row r="102" spans="3:7">
      <c r="C102">
        <v>0.98</v>
      </c>
      <c r="D102" t="s">
        <v>27</v>
      </c>
      <c r="E102" s="1" t="s">
        <v>0</v>
      </c>
      <c r="F102" s="2">
        <v>1.024</v>
      </c>
      <c r="G102" t="s">
        <v>1</v>
      </c>
    </row>
    <row r="103" spans="3:7">
      <c r="C103" s="4">
        <f>(F103*C102)/F102</f>
        <v>0</v>
      </c>
      <c r="F103" s="5"/>
      <c r="G103" t="s">
        <v>1</v>
      </c>
    </row>
    <row r="106" spans="3:7">
      <c r="C106" s="23" t="s">
        <v>28</v>
      </c>
      <c r="D106" s="23"/>
      <c r="E106" s="23"/>
      <c r="F106" s="23"/>
      <c r="G106" s="23"/>
    </row>
    <row r="108" spans="3:7">
      <c r="C108" t="s">
        <v>29</v>
      </c>
    </row>
    <row r="110" spans="3:7">
      <c r="C110" s="2">
        <v>3.65</v>
      </c>
      <c r="D110" t="s">
        <v>32</v>
      </c>
      <c r="E110" t="s">
        <v>0</v>
      </c>
      <c r="F110" s="2">
        <v>1</v>
      </c>
      <c r="G110" t="s">
        <v>33</v>
      </c>
    </row>
    <row r="111" spans="3:7">
      <c r="C111" s="5">
        <v>1.85</v>
      </c>
    </row>
    <row r="112" spans="3:7" ht="15.75" thickBot="1"/>
    <row r="113" spans="3:10">
      <c r="C113" s="2">
        <v>2</v>
      </c>
      <c r="D113" t="s">
        <v>30</v>
      </c>
      <c r="F113" s="7">
        <f>$C$111*C113/$C$110</f>
        <v>1.0136986301369864</v>
      </c>
      <c r="G113" s="8" t="s">
        <v>34</v>
      </c>
      <c r="H113" s="8"/>
      <c r="I113" s="9"/>
      <c r="J113" t="s">
        <v>42</v>
      </c>
    </row>
    <row r="114" spans="3:10" ht="15.75" thickBot="1">
      <c r="C114" s="2">
        <v>0.5</v>
      </c>
      <c r="D114" t="s">
        <v>31</v>
      </c>
      <c r="F114" s="10">
        <f>$C$111*C114/$C$110</f>
        <v>0.25342465753424659</v>
      </c>
      <c r="G114" s="11" t="s">
        <v>31</v>
      </c>
      <c r="H114" s="11"/>
      <c r="I114" s="12"/>
      <c r="J114" t="s">
        <v>43</v>
      </c>
    </row>
    <row r="117" spans="3:10">
      <c r="C117" t="s">
        <v>35</v>
      </c>
    </row>
    <row r="119" spans="3:10">
      <c r="C119" s="2">
        <v>3.65</v>
      </c>
      <c r="D119" t="s">
        <v>32</v>
      </c>
      <c r="E119" t="s">
        <v>0</v>
      </c>
      <c r="F119" s="2">
        <v>1</v>
      </c>
      <c r="G119" t="s">
        <v>33</v>
      </c>
    </row>
    <row r="120" spans="3:10">
      <c r="C120" s="5">
        <v>2</v>
      </c>
    </row>
    <row r="121" spans="3:10" ht="15.75" thickBot="1"/>
    <row r="122" spans="3:10">
      <c r="C122" s="2">
        <v>0.28499999999999998</v>
      </c>
      <c r="D122" t="s">
        <v>37</v>
      </c>
      <c r="F122" s="7">
        <f>$C$120*C122/$C$119</f>
        <v>0.15616438356164383</v>
      </c>
      <c r="G122" s="8" t="s">
        <v>36</v>
      </c>
      <c r="H122" s="8"/>
      <c r="I122" s="9"/>
      <c r="J122" t="s">
        <v>42</v>
      </c>
    </row>
    <row r="123" spans="3:10">
      <c r="C123" s="2">
        <v>1</v>
      </c>
      <c r="D123" t="s">
        <v>38</v>
      </c>
      <c r="F123" s="13">
        <f>$C$120*C123/$C$119</f>
        <v>0.54794520547945202</v>
      </c>
      <c r="G123" s="14" t="s">
        <v>40</v>
      </c>
      <c r="H123" s="14"/>
      <c r="I123" s="15"/>
      <c r="J123" t="s">
        <v>43</v>
      </c>
    </row>
    <row r="124" spans="3:10" ht="15.75" thickBot="1">
      <c r="C124" s="2">
        <v>0.5</v>
      </c>
      <c r="D124" t="s">
        <v>39</v>
      </c>
      <c r="F124" s="10">
        <f>$C$120*C124/$C$119</f>
        <v>0.27397260273972601</v>
      </c>
      <c r="G124" s="11" t="s">
        <v>41</v>
      </c>
      <c r="H124" s="11"/>
      <c r="I124" s="12"/>
    </row>
    <row r="127" spans="3:10" hidden="1">
      <c r="C127" s="22" t="s">
        <v>50</v>
      </c>
      <c r="D127" s="22"/>
      <c r="E127" s="22"/>
      <c r="F127" s="22"/>
      <c r="G127" s="22"/>
      <c r="H127" s="22"/>
    </row>
    <row r="128" spans="3:10" hidden="1">
      <c r="D128" s="17">
        <v>0.7</v>
      </c>
      <c r="E128" s="16" t="s">
        <v>46</v>
      </c>
      <c r="F128" t="s">
        <v>48</v>
      </c>
    </row>
    <row r="129" spans="4:11" hidden="1">
      <c r="D129" s="17">
        <v>0.4</v>
      </c>
      <c r="E129" s="16" t="s">
        <v>46</v>
      </c>
      <c r="F129" t="s">
        <v>49</v>
      </c>
    </row>
    <row r="130" spans="4:11" hidden="1">
      <c r="D130" s="17">
        <v>0.1</v>
      </c>
      <c r="E130" s="16" t="s">
        <v>46</v>
      </c>
      <c r="F130" t="s">
        <v>47</v>
      </c>
      <c r="K130">
        <v>1.6</v>
      </c>
    </row>
    <row r="131" spans="4:11" ht="15.75" hidden="1" thickBot="1">
      <c r="D131" s="19">
        <f>SUM(D128:D130)</f>
        <v>1.2000000000000002</v>
      </c>
      <c r="E131" s="16"/>
      <c r="F131"/>
      <c r="K131">
        <v>0.18</v>
      </c>
    </row>
    <row r="132" spans="4:11" ht="15.75" hidden="1" thickTop="1">
      <c r="D132" s="17"/>
      <c r="E132" s="16"/>
      <c r="F132"/>
    </row>
    <row r="133" spans="4:11" hidden="1">
      <c r="D133" s="17">
        <f>SUM(D128:D130)</f>
        <v>1.2000000000000002</v>
      </c>
      <c r="E133" s="16" t="s">
        <v>46</v>
      </c>
      <c r="F133" s="18">
        <v>0.4</v>
      </c>
      <c r="G133" s="16" t="s">
        <v>49</v>
      </c>
    </row>
    <row r="134" spans="4:11" hidden="1">
      <c r="D134" s="20">
        <v>0.6</v>
      </c>
      <c r="E134" s="16" t="s">
        <v>46</v>
      </c>
      <c r="F134" s="21">
        <f>+D134*F133/D133</f>
        <v>0.19999999999999996</v>
      </c>
    </row>
    <row r="135" spans="4:11" hidden="1">
      <c r="D135" s="17"/>
      <c r="F135" s="18"/>
    </row>
    <row r="136" spans="4:11" hidden="1">
      <c r="D136" s="17">
        <f>D133</f>
        <v>1.2000000000000002</v>
      </c>
      <c r="E136" s="16" t="s">
        <v>46</v>
      </c>
      <c r="F136" s="18">
        <v>0.7</v>
      </c>
      <c r="G136" s="16" t="s">
        <v>48</v>
      </c>
    </row>
    <row r="137" spans="4:11" hidden="1">
      <c r="D137" s="20">
        <f>D134</f>
        <v>0.6</v>
      </c>
      <c r="E137" s="16" t="s">
        <v>46</v>
      </c>
      <c r="F137" s="21">
        <f>+D137*F136/D136</f>
        <v>0.34999999999999992</v>
      </c>
    </row>
    <row r="138" spans="4:11" hidden="1">
      <c r="D138" s="17"/>
      <c r="F138" s="18"/>
    </row>
    <row r="139" spans="4:11" hidden="1">
      <c r="D139" s="17">
        <f>D136</f>
        <v>1.2000000000000002</v>
      </c>
      <c r="E139" s="16" t="s">
        <v>46</v>
      </c>
      <c r="F139" s="18">
        <v>0.1</v>
      </c>
      <c r="G139" s="16" t="s">
        <v>47</v>
      </c>
    </row>
    <row r="140" spans="4:11" hidden="1">
      <c r="D140" s="20">
        <v>0.03</v>
      </c>
      <c r="E140" s="16" t="s">
        <v>46</v>
      </c>
      <c r="F140" s="21">
        <f>+D140*F139/D139</f>
        <v>2.4999999999999996E-3</v>
      </c>
    </row>
  </sheetData>
  <mergeCells count="22">
    <mergeCell ref="C51:G51"/>
    <mergeCell ref="C76:G76"/>
    <mergeCell ref="C106:G106"/>
    <mergeCell ref="C91:G91"/>
    <mergeCell ref="C101:G101"/>
    <mergeCell ref="C96:G96"/>
    <mergeCell ref="C127:H127"/>
    <mergeCell ref="C4:G4"/>
    <mergeCell ref="C9:G9"/>
    <mergeCell ref="C14:G14"/>
    <mergeCell ref="C19:G19"/>
    <mergeCell ref="C36:G36"/>
    <mergeCell ref="C24:G24"/>
    <mergeCell ref="C31:G31"/>
    <mergeCell ref="C46:G46"/>
    <mergeCell ref="C41:G41"/>
    <mergeCell ref="C81:G81"/>
    <mergeCell ref="C86:G86"/>
    <mergeCell ref="C66:G66"/>
    <mergeCell ref="C56:G56"/>
    <mergeCell ref="C61:G61"/>
    <mergeCell ref="C71:G71"/>
  </mergeCell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COSTOS</cp:lastModifiedBy>
  <dcterms:created xsi:type="dcterms:W3CDTF">2010-11-30T15:06:00Z</dcterms:created>
  <dcterms:modified xsi:type="dcterms:W3CDTF">2011-07-29T17:59:17Z</dcterms:modified>
</cp:coreProperties>
</file>