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795" windowHeight="8445"/>
  </bookViews>
  <sheets>
    <sheet name="EXTRAS DE OCT Y VTA DE CAFE " sheetId="1" r:id="rId1"/>
  </sheets>
  <calcPr calcId="125725"/>
</workbook>
</file>

<file path=xl/calcChain.xml><?xml version="1.0" encoding="utf-8"?>
<calcChain xmlns="http://schemas.openxmlformats.org/spreadsheetml/2006/main">
  <c r="E22" i="1"/>
  <c r="F10"/>
  <c r="F11"/>
  <c r="F12"/>
  <c r="F13"/>
  <c r="F22" s="1"/>
  <c r="F14"/>
  <c r="F15"/>
  <c r="F16"/>
  <c r="F17"/>
  <c r="F18"/>
  <c r="F19"/>
  <c r="F20"/>
  <c r="F21"/>
  <c r="F9"/>
  <c r="D44"/>
  <c r="E44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G52"/>
  <c r="G53"/>
  <c r="G54"/>
  <c r="G55"/>
  <c r="G56"/>
  <c r="G57"/>
  <c r="G58"/>
  <c r="G59"/>
  <c r="G60"/>
  <c r="G61"/>
  <c r="G62"/>
  <c r="G63"/>
  <c r="G51"/>
  <c r="F52"/>
  <c r="F53"/>
  <c r="F54"/>
  <c r="F55"/>
  <c r="F56"/>
  <c r="F57"/>
  <c r="F58"/>
  <c r="F59"/>
  <c r="F60"/>
  <c r="F61"/>
  <c r="F62"/>
  <c r="F63"/>
  <c r="F51"/>
  <c r="F64"/>
  <c r="G64"/>
  <c r="H52"/>
  <c r="H53"/>
  <c r="H54"/>
  <c r="H55"/>
  <c r="H56"/>
  <c r="H57"/>
  <c r="H58"/>
  <c r="H59"/>
  <c r="H60"/>
  <c r="H61"/>
  <c r="H62"/>
  <c r="H63"/>
  <c r="H51"/>
  <c r="H64" s="1"/>
  <c r="H32"/>
  <c r="H33"/>
  <c r="H34"/>
  <c r="H35"/>
  <c r="H36"/>
  <c r="H37"/>
  <c r="H38"/>
  <c r="H39"/>
  <c r="H40"/>
  <c r="H41"/>
  <c r="H42"/>
  <c r="H43"/>
  <c r="H31"/>
  <c r="F44"/>
  <c r="G44"/>
  <c r="G9"/>
  <c r="H9" s="1"/>
  <c r="D22"/>
  <c r="G16"/>
  <c r="H16" s="1"/>
  <c r="G14"/>
  <c r="H14" s="1"/>
  <c r="G11"/>
  <c r="H11" s="1"/>
  <c r="G20"/>
  <c r="H20" s="1"/>
  <c r="G18"/>
  <c r="H18" s="1"/>
  <c r="G17"/>
  <c r="H17" s="1"/>
  <c r="G12"/>
  <c r="H12" s="1"/>
  <c r="G15"/>
  <c r="H15" s="1"/>
  <c r="G13"/>
  <c r="H13" s="1"/>
  <c r="G21"/>
  <c r="H21" s="1"/>
  <c r="G19"/>
  <c r="H19" s="1"/>
  <c r="G22" l="1"/>
  <c r="H44"/>
  <c r="I21"/>
  <c r="J21" s="1"/>
  <c r="I13"/>
  <c r="J13" s="1"/>
  <c r="I15"/>
  <c r="J15" s="1"/>
  <c r="I9"/>
  <c r="J9" s="1"/>
  <c r="I19"/>
  <c r="J19" s="1"/>
  <c r="I12"/>
  <c r="J12" s="1"/>
  <c r="I17"/>
  <c r="J17" s="1"/>
  <c r="I18"/>
  <c r="J18" s="1"/>
  <c r="I20"/>
  <c r="J20" s="1"/>
  <c r="I11"/>
  <c r="J11" s="1"/>
  <c r="I14"/>
  <c r="J14" s="1"/>
  <c r="I16"/>
  <c r="J16" s="1"/>
  <c r="G10"/>
  <c r="H10" l="1"/>
  <c r="H22" s="1"/>
  <c r="I10"/>
  <c r="J10" s="1"/>
  <c r="J22"/>
  <c r="I22" l="1"/>
</calcChain>
</file>

<file path=xl/sharedStrings.xml><?xml version="1.0" encoding="utf-8"?>
<sst xmlns="http://schemas.openxmlformats.org/spreadsheetml/2006/main" count="75" uniqueCount="35">
  <si>
    <t>TIENDA</t>
  </si>
  <si>
    <t>EXTRA COCINA</t>
  </si>
  <si>
    <t>TOTAL CON</t>
  </si>
  <si>
    <t>IVA</t>
  </si>
  <si>
    <t>TOTAL SIN</t>
  </si>
  <si>
    <t>COMISION</t>
  </si>
  <si>
    <t>SANTA ANITA</t>
  </si>
  <si>
    <t>ANDARES</t>
  </si>
  <si>
    <t>TEPEYAC</t>
  </si>
  <si>
    <t>MANUEL ACUÑA</t>
  </si>
  <si>
    <t>SANTA MARGARITA</t>
  </si>
  <si>
    <t>SAO PAULO</t>
  </si>
  <si>
    <t>SAN IGNACIO</t>
  </si>
  <si>
    <t>SAN ISIDRO</t>
  </si>
  <si>
    <t>CHAPULTEPEC</t>
  </si>
  <si>
    <t>PATRIA</t>
  </si>
  <si>
    <t>OAXACA</t>
  </si>
  <si>
    <t>CIUDADELA</t>
  </si>
  <si>
    <t>GALERIAS</t>
  </si>
  <si>
    <t>REPORTE DE VENTA DE EXTRAS DEL MES DE SEPTIEMBREAGOSTO DEL 2011</t>
  </si>
  <si>
    <t>KOMANDA</t>
  </si>
  <si>
    <t>NO. TUENDA</t>
  </si>
  <si>
    <t>COSTO VTA</t>
  </si>
  <si>
    <t xml:space="preserve">UTILIDAD </t>
  </si>
  <si>
    <t>BRUTA</t>
  </si>
  <si>
    <t>DESCAFEINADO</t>
  </si>
  <si>
    <t>REGULAR</t>
  </si>
  <si>
    <t>VERACRUZ</t>
  </si>
  <si>
    <t>KOMANDA VENTA DE CAFÉ EN 250 GRAMOS</t>
  </si>
  <si>
    <t>TOTAL BOLSAS DE CAFÉ</t>
  </si>
  <si>
    <t>NO. TIENDA</t>
  </si>
  <si>
    <t xml:space="preserve">TOTAL PESOS </t>
  </si>
  <si>
    <t>EXTRA BARRA</t>
  </si>
  <si>
    <t>ESTAS SON DE LA NUEVA EMPRESA</t>
  </si>
  <si>
    <t>NOTA: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</si>
</sst>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0" xfId="0" applyNumberFormat="1"/>
    <xf numFmtId="44" fontId="2" fillId="0" borderId="1" xfId="1" applyFont="1" applyBorder="1"/>
    <xf numFmtId="44" fontId="2" fillId="0" borderId="0" xfId="1" applyFont="1" applyBorder="1"/>
    <xf numFmtId="0" fontId="0" fillId="2" borderId="1" xfId="0" applyFont="1" applyFill="1" applyBorder="1" applyAlignment="1">
      <alignment horizontal="center"/>
    </xf>
    <xf numFmtId="44" fontId="1" fillId="2" borderId="1" xfId="1" applyFont="1" applyFill="1" applyBorder="1"/>
    <xf numFmtId="44" fontId="0" fillId="2" borderId="0" xfId="0" applyNumberFormat="1" applyFont="1" applyFill="1"/>
    <xf numFmtId="44" fontId="0" fillId="0" borderId="0" xfId="1" applyFont="1"/>
    <xf numFmtId="9" fontId="0" fillId="0" borderId="1" xfId="2" applyFont="1" applyBorder="1" applyAlignment="1">
      <alignment horizontal="center"/>
    </xf>
    <xf numFmtId="44" fontId="0" fillId="0" borderId="1" xfId="1" applyFont="1" applyFill="1" applyBorder="1"/>
    <xf numFmtId="44" fontId="1" fillId="0" borderId="1" xfId="1" applyFont="1" applyFill="1" applyBorder="1"/>
    <xf numFmtId="44" fontId="0" fillId="0" borderId="0" xfId="0" applyNumberFormat="1" applyFont="1" applyFill="1"/>
    <xf numFmtId="9" fontId="0" fillId="0" borderId="1" xfId="0" applyNumberFormat="1" applyFill="1" applyBorder="1" applyAlignment="1">
      <alignment horizontal="center"/>
    </xf>
    <xf numFmtId="44" fontId="1" fillId="0" borderId="0" xfId="1" applyNumberFormat="1" applyFont="1" applyFill="1" applyBorder="1"/>
    <xf numFmtId="44" fontId="0" fillId="0" borderId="0" xfId="1" applyFont="1" applyBorder="1"/>
    <xf numFmtId="44" fontId="4" fillId="0" borderId="1" xfId="1" applyFont="1" applyBorder="1" applyAlignment="1">
      <alignment horizontal="center"/>
    </xf>
    <xf numFmtId="0" fontId="0" fillId="0" borderId="0" xfId="0" applyBorder="1"/>
    <xf numFmtId="0" fontId="2" fillId="0" borderId="0" xfId="0" applyFont="1"/>
    <xf numFmtId="44" fontId="0" fillId="0" borderId="1" xfId="0" applyNumberFormat="1" applyBorder="1"/>
    <xf numFmtId="44" fontId="2" fillId="0" borderId="0" xfId="0" applyNumberFormat="1" applyFont="1" applyBorder="1"/>
    <xf numFmtId="44" fontId="2" fillId="0" borderId="1" xfId="0" applyNumberFormat="1" applyFont="1" applyBorder="1"/>
    <xf numFmtId="0" fontId="0" fillId="0" borderId="7" xfId="0" applyFill="1" applyBorder="1" applyAlignment="1">
      <alignment horizontal="center"/>
    </xf>
    <xf numFmtId="0" fontId="2" fillId="0" borderId="0" xfId="0" applyFont="1" applyBorder="1" applyAlignment="1"/>
    <xf numFmtId="0" fontId="2" fillId="0" borderId="2" xfId="0" applyFont="1" applyBorder="1" applyAlignment="1"/>
    <xf numFmtId="0" fontId="0" fillId="3" borderId="1" xfId="0" applyFill="1" applyBorder="1"/>
    <xf numFmtId="0" fontId="0" fillId="3" borderId="0" xfId="0" applyFill="1"/>
    <xf numFmtId="0" fontId="2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L67"/>
  <sheetViews>
    <sheetView tabSelected="1" topLeftCell="A4" workbookViewId="0">
      <selection activeCell="K14" sqref="K14"/>
    </sheetView>
  </sheetViews>
  <sheetFormatPr baseColWidth="10" defaultRowHeight="15"/>
  <cols>
    <col min="2" max="2" width="12.140625" bestFit="1" customWidth="1"/>
    <col min="3" max="3" width="18.28515625" bestFit="1" customWidth="1"/>
    <col min="4" max="4" width="14.7109375" bestFit="1" customWidth="1"/>
    <col min="5" max="5" width="15" bestFit="1" customWidth="1"/>
    <col min="6" max="6" width="12.5703125" bestFit="1" customWidth="1"/>
    <col min="7" max="7" width="11.5703125" bestFit="1" customWidth="1"/>
    <col min="8" max="8" width="18" customWidth="1"/>
    <col min="9" max="12" width="11.5703125" bestFit="1" customWidth="1"/>
  </cols>
  <sheetData>
    <row r="4" spans="2:12" ht="18.75">
      <c r="C4" s="34" t="s">
        <v>19</v>
      </c>
      <c r="D4" s="34"/>
      <c r="E4" s="34"/>
      <c r="F4" s="34"/>
      <c r="G4" s="34"/>
      <c r="H4" s="34"/>
      <c r="I4" s="34"/>
      <c r="J4" s="34"/>
      <c r="K4" s="34"/>
    </row>
    <row r="6" spans="2:12">
      <c r="G6" s="27"/>
      <c r="H6" s="27"/>
      <c r="I6" s="27"/>
      <c r="J6" s="26"/>
      <c r="K6" s="26"/>
    </row>
    <row r="7" spans="2:12">
      <c r="C7" s="1"/>
      <c r="D7" s="35" t="s">
        <v>20</v>
      </c>
      <c r="E7" s="36"/>
      <c r="F7" s="2" t="s">
        <v>2</v>
      </c>
      <c r="G7" s="8" t="s">
        <v>4</v>
      </c>
      <c r="H7" s="25" t="s">
        <v>22</v>
      </c>
      <c r="I7" s="25" t="s">
        <v>23</v>
      </c>
      <c r="J7" s="12">
        <v>0.25</v>
      </c>
    </row>
    <row r="8" spans="2:12">
      <c r="B8" s="3" t="s">
        <v>30</v>
      </c>
      <c r="C8" s="2" t="s">
        <v>0</v>
      </c>
      <c r="D8" s="2" t="s">
        <v>32</v>
      </c>
      <c r="E8" s="2" t="s">
        <v>1</v>
      </c>
      <c r="F8" s="2" t="s">
        <v>3</v>
      </c>
      <c r="G8" s="8" t="s">
        <v>3</v>
      </c>
      <c r="H8" s="16">
        <v>0.52</v>
      </c>
      <c r="I8" s="16" t="s">
        <v>24</v>
      </c>
      <c r="J8" s="2" t="s">
        <v>5</v>
      </c>
    </row>
    <row r="9" spans="2:12">
      <c r="B9" s="3">
        <v>2</v>
      </c>
      <c r="C9" s="3" t="s">
        <v>15</v>
      </c>
      <c r="D9" s="13">
        <v>11082</v>
      </c>
      <c r="E9" s="13">
        <v>734</v>
      </c>
      <c r="F9" s="4">
        <f>SUM(D9:E9)</f>
        <v>11816</v>
      </c>
      <c r="G9" s="9">
        <f t="shared" ref="G9:G21" si="0">F9/1.16</f>
        <v>10186.206896551725</v>
      </c>
      <c r="H9" s="14">
        <f t="shared" ref="H9:H21" si="1">G9*$H$8</f>
        <v>5296.8275862068967</v>
      </c>
      <c r="I9" s="14">
        <f t="shared" ref="I9:I21" si="2">G9-H9</f>
        <v>4889.3793103448279</v>
      </c>
      <c r="J9" s="6">
        <f t="shared" ref="J9:J21" si="3">I9*$J$7</f>
        <v>1222.344827586207</v>
      </c>
    </row>
    <row r="10" spans="2:12">
      <c r="B10" s="3">
        <v>3</v>
      </c>
      <c r="C10" s="3" t="s">
        <v>12</v>
      </c>
      <c r="D10" s="13">
        <v>5503.56</v>
      </c>
      <c r="E10" s="13">
        <v>420</v>
      </c>
      <c r="F10" s="4">
        <f t="shared" ref="F10:F21" si="4">SUM(D10:E10)</f>
        <v>5923.56</v>
      </c>
      <c r="G10" s="9">
        <f t="shared" si="0"/>
        <v>5106.5172413793107</v>
      </c>
      <c r="H10" s="14">
        <f t="shared" si="1"/>
        <v>2655.3889655172416</v>
      </c>
      <c r="I10" s="14">
        <f t="shared" si="2"/>
        <v>2451.1282758620691</v>
      </c>
      <c r="J10" s="6">
        <f t="shared" si="3"/>
        <v>612.78206896551728</v>
      </c>
    </row>
    <row r="11" spans="2:12">
      <c r="B11" s="3">
        <v>4</v>
      </c>
      <c r="C11" s="3" t="s">
        <v>9</v>
      </c>
      <c r="D11" s="13">
        <v>6012.97</v>
      </c>
      <c r="E11" s="13">
        <v>780.15</v>
      </c>
      <c r="F11" s="4">
        <f t="shared" si="4"/>
        <v>6793.12</v>
      </c>
      <c r="G11" s="9">
        <f t="shared" si="0"/>
        <v>5856.1379310344828</v>
      </c>
      <c r="H11" s="14">
        <f t="shared" si="1"/>
        <v>3045.191724137931</v>
      </c>
      <c r="I11" s="14">
        <f t="shared" si="2"/>
        <v>2810.9462068965518</v>
      </c>
      <c r="J11" s="6">
        <f t="shared" si="3"/>
        <v>702.73655172413794</v>
      </c>
    </row>
    <row r="12" spans="2:12">
      <c r="B12" s="3">
        <v>5</v>
      </c>
      <c r="C12" s="28" t="s">
        <v>14</v>
      </c>
      <c r="D12" s="13">
        <v>6890.44</v>
      </c>
      <c r="E12" s="13">
        <v>2706</v>
      </c>
      <c r="F12" s="4">
        <f t="shared" si="4"/>
        <v>9596.4399999999987</v>
      </c>
      <c r="G12" s="9">
        <f t="shared" si="0"/>
        <v>8272.7931034482754</v>
      </c>
      <c r="H12" s="14">
        <f t="shared" si="1"/>
        <v>4301.8524137931036</v>
      </c>
      <c r="I12" s="14">
        <f t="shared" si="2"/>
        <v>3970.9406896551718</v>
      </c>
      <c r="J12" s="6">
        <f t="shared" si="3"/>
        <v>992.73517241379295</v>
      </c>
    </row>
    <row r="13" spans="2:12">
      <c r="B13" s="3">
        <v>6</v>
      </c>
      <c r="C13" s="3" t="s">
        <v>17</v>
      </c>
      <c r="D13" s="13">
        <v>3517</v>
      </c>
      <c r="E13" s="13">
        <v>111</v>
      </c>
      <c r="F13" s="4">
        <f t="shared" si="4"/>
        <v>3628</v>
      </c>
      <c r="G13" s="9">
        <f t="shared" si="0"/>
        <v>3127.5862068965521</v>
      </c>
      <c r="H13" s="14">
        <f t="shared" si="1"/>
        <v>1626.3448275862072</v>
      </c>
      <c r="I13" s="14">
        <f t="shared" si="2"/>
        <v>1501.2413793103449</v>
      </c>
      <c r="J13" s="6">
        <f t="shared" si="3"/>
        <v>375.31034482758622</v>
      </c>
    </row>
    <row r="14" spans="2:12">
      <c r="B14" s="3">
        <v>7</v>
      </c>
      <c r="C14" s="3" t="s">
        <v>8</v>
      </c>
      <c r="D14" s="13">
        <v>5832.09</v>
      </c>
      <c r="E14" s="13">
        <v>449</v>
      </c>
      <c r="F14" s="4">
        <f t="shared" si="4"/>
        <v>6281.09</v>
      </c>
      <c r="G14" s="9">
        <f t="shared" si="0"/>
        <v>5414.7327586206902</v>
      </c>
      <c r="H14" s="14">
        <f t="shared" si="1"/>
        <v>2815.6610344827591</v>
      </c>
      <c r="I14" s="14">
        <f t="shared" si="2"/>
        <v>2599.0717241379311</v>
      </c>
      <c r="J14" s="6">
        <f t="shared" si="3"/>
        <v>649.76793103448279</v>
      </c>
      <c r="L14" s="20"/>
    </row>
    <row r="15" spans="2:12">
      <c r="B15" s="3">
        <v>8</v>
      </c>
      <c r="C15" s="3" t="s">
        <v>16</v>
      </c>
      <c r="D15" s="13">
        <v>2756</v>
      </c>
      <c r="E15" s="13">
        <v>449</v>
      </c>
      <c r="F15" s="4">
        <f t="shared" si="4"/>
        <v>3205</v>
      </c>
      <c r="G15" s="9">
        <f t="shared" si="0"/>
        <v>2762.9310344827586</v>
      </c>
      <c r="H15" s="14">
        <f t="shared" si="1"/>
        <v>1436.7241379310344</v>
      </c>
      <c r="I15" s="14">
        <f t="shared" si="2"/>
        <v>1326.2068965517242</v>
      </c>
      <c r="J15" s="6">
        <f t="shared" si="3"/>
        <v>331.55172413793105</v>
      </c>
      <c r="L15" s="20"/>
    </row>
    <row r="16" spans="2:12">
      <c r="B16" s="3">
        <v>9</v>
      </c>
      <c r="C16" s="28" t="s">
        <v>7</v>
      </c>
      <c r="D16" s="13">
        <v>12986</v>
      </c>
      <c r="E16" s="13">
        <v>1372</v>
      </c>
      <c r="F16" s="4">
        <f t="shared" si="4"/>
        <v>14358</v>
      </c>
      <c r="G16" s="9">
        <f t="shared" si="0"/>
        <v>12377.586206896553</v>
      </c>
      <c r="H16" s="14">
        <f t="shared" si="1"/>
        <v>6436.3448275862074</v>
      </c>
      <c r="I16" s="14">
        <f t="shared" si="2"/>
        <v>5941.2413793103451</v>
      </c>
      <c r="J16" s="6">
        <f t="shared" si="3"/>
        <v>1485.3103448275863</v>
      </c>
      <c r="L16" s="20"/>
    </row>
    <row r="17" spans="2:10">
      <c r="B17" s="3">
        <v>10</v>
      </c>
      <c r="C17" s="28" t="s">
        <v>13</v>
      </c>
      <c r="D17" s="13">
        <v>12306.81</v>
      </c>
      <c r="E17" s="13">
        <v>975</v>
      </c>
      <c r="F17" s="4">
        <f t="shared" si="4"/>
        <v>13281.81</v>
      </c>
      <c r="G17" s="9">
        <f t="shared" si="0"/>
        <v>11449.836206896553</v>
      </c>
      <c r="H17" s="14">
        <f t="shared" si="1"/>
        <v>5953.9148275862071</v>
      </c>
      <c r="I17" s="14">
        <f t="shared" si="2"/>
        <v>5495.9213793103454</v>
      </c>
      <c r="J17" s="6">
        <f t="shared" si="3"/>
        <v>1373.9803448275864</v>
      </c>
    </row>
    <row r="18" spans="2:10">
      <c r="B18" s="3">
        <v>11</v>
      </c>
      <c r="C18" s="3" t="s">
        <v>11</v>
      </c>
      <c r="D18" s="13">
        <v>4999.57</v>
      </c>
      <c r="E18" s="13">
        <v>1693</v>
      </c>
      <c r="F18" s="4">
        <f t="shared" si="4"/>
        <v>6692.57</v>
      </c>
      <c r="G18" s="9">
        <f t="shared" si="0"/>
        <v>5769.4568965517246</v>
      </c>
      <c r="H18" s="14">
        <f t="shared" si="1"/>
        <v>3000.1175862068967</v>
      </c>
      <c r="I18" s="14">
        <f t="shared" si="2"/>
        <v>2769.3393103448279</v>
      </c>
      <c r="J18" s="6">
        <f t="shared" si="3"/>
        <v>692.33482758620698</v>
      </c>
    </row>
    <row r="19" spans="2:10">
      <c r="B19" s="3">
        <v>13</v>
      </c>
      <c r="C19" s="3" t="s">
        <v>6</v>
      </c>
      <c r="D19" s="13">
        <v>14552.45</v>
      </c>
      <c r="E19" s="13">
        <v>934</v>
      </c>
      <c r="F19" s="4">
        <f t="shared" si="4"/>
        <v>15486.45</v>
      </c>
      <c r="G19" s="9">
        <f t="shared" si="0"/>
        <v>13350.387931034484</v>
      </c>
      <c r="H19" s="14">
        <f t="shared" si="1"/>
        <v>6942.2017241379317</v>
      </c>
      <c r="I19" s="14">
        <f t="shared" si="2"/>
        <v>6408.186206896552</v>
      </c>
      <c r="J19" s="6">
        <f t="shared" si="3"/>
        <v>1602.046551724138</v>
      </c>
    </row>
    <row r="20" spans="2:10">
      <c r="B20" s="3">
        <v>14</v>
      </c>
      <c r="C20" s="3" t="s">
        <v>10</v>
      </c>
      <c r="D20" s="13">
        <v>5696.08</v>
      </c>
      <c r="E20" s="13">
        <v>661</v>
      </c>
      <c r="F20" s="4">
        <f t="shared" si="4"/>
        <v>6357.08</v>
      </c>
      <c r="G20" s="9">
        <f t="shared" si="0"/>
        <v>5480.2413793103451</v>
      </c>
      <c r="H20" s="14">
        <f t="shared" si="1"/>
        <v>2849.7255172413797</v>
      </c>
      <c r="I20" s="14">
        <f t="shared" si="2"/>
        <v>2630.5158620689654</v>
      </c>
      <c r="J20" s="6">
        <f t="shared" si="3"/>
        <v>657.62896551724134</v>
      </c>
    </row>
    <row r="21" spans="2:10">
      <c r="B21" s="3">
        <v>15</v>
      </c>
      <c r="C21" s="3" t="s">
        <v>18</v>
      </c>
      <c r="D21" s="13">
        <v>1785.75</v>
      </c>
      <c r="E21" s="13">
        <v>5540</v>
      </c>
      <c r="F21" s="4">
        <f t="shared" si="4"/>
        <v>7325.75</v>
      </c>
      <c r="G21" s="9">
        <f t="shared" si="0"/>
        <v>6315.3017241379312</v>
      </c>
      <c r="H21" s="14">
        <f t="shared" si="1"/>
        <v>3283.9568965517242</v>
      </c>
      <c r="I21" s="14">
        <f t="shared" si="2"/>
        <v>3031.344827586207</v>
      </c>
      <c r="J21" s="6">
        <f t="shared" si="3"/>
        <v>757.83620689655174</v>
      </c>
    </row>
    <row r="22" spans="2:10">
      <c r="D22" s="11">
        <f t="shared" ref="D22:H22" si="5">SUM(D9:D21)</f>
        <v>93920.72</v>
      </c>
      <c r="E22" s="11">
        <f>SUM(E9:E21)</f>
        <v>16824.150000000001</v>
      </c>
      <c r="F22" s="18">
        <f>SUM(F9:F21)</f>
        <v>110744.87</v>
      </c>
      <c r="G22" s="10">
        <f>SUM(G9:G21)</f>
        <v>95469.715517241377</v>
      </c>
      <c r="H22" s="17">
        <f t="shared" si="5"/>
        <v>49644.252068965521</v>
      </c>
      <c r="I22" s="15">
        <f t="shared" ref="I22" si="6">G22-H22</f>
        <v>45825.463448275856</v>
      </c>
      <c r="J22" s="7">
        <f>SUM(J9:J21)</f>
        <v>11456.365862068966</v>
      </c>
    </row>
    <row r="24" spans="2:10">
      <c r="C24" s="29" t="s">
        <v>34</v>
      </c>
      <c r="D24" t="s">
        <v>33</v>
      </c>
    </row>
    <row r="28" spans="2:10" ht="15.75">
      <c r="D28" s="31" t="s">
        <v>28</v>
      </c>
      <c r="E28" s="32"/>
      <c r="F28" s="32"/>
      <c r="G28" s="33"/>
    </row>
    <row r="29" spans="2:10" ht="18.75">
      <c r="D29" s="19">
        <v>70</v>
      </c>
      <c r="E29" s="19">
        <v>65</v>
      </c>
      <c r="F29" s="19">
        <v>60</v>
      </c>
      <c r="G29" s="19">
        <v>60</v>
      </c>
    </row>
    <row r="30" spans="2:10">
      <c r="B30" s="2" t="s">
        <v>21</v>
      </c>
      <c r="C30" s="2" t="s">
        <v>0</v>
      </c>
      <c r="D30" s="2" t="s">
        <v>25</v>
      </c>
      <c r="E30" s="2" t="s">
        <v>26</v>
      </c>
      <c r="F30" s="2" t="s">
        <v>16</v>
      </c>
      <c r="G30" s="2" t="s">
        <v>27</v>
      </c>
    </row>
    <row r="31" spans="2:10">
      <c r="B31" s="3">
        <v>2</v>
      </c>
      <c r="C31" s="3" t="s">
        <v>15</v>
      </c>
      <c r="D31" s="3">
        <v>2</v>
      </c>
      <c r="E31" s="3">
        <v>26</v>
      </c>
      <c r="F31" s="3">
        <v>5</v>
      </c>
      <c r="G31" s="3">
        <v>3</v>
      </c>
      <c r="H31">
        <f t="shared" ref="H31:H44" si="7">SUM(D31:G31)</f>
        <v>36</v>
      </c>
    </row>
    <row r="32" spans="2:10">
      <c r="B32" s="3">
        <v>3</v>
      </c>
      <c r="C32" s="3" t="s">
        <v>12</v>
      </c>
      <c r="D32" s="3">
        <v>4</v>
      </c>
      <c r="E32" s="3">
        <v>33</v>
      </c>
      <c r="F32" s="3">
        <v>9</v>
      </c>
      <c r="G32" s="3">
        <v>8</v>
      </c>
      <c r="H32">
        <f t="shared" si="7"/>
        <v>54</v>
      </c>
    </row>
    <row r="33" spans="2:12">
      <c r="B33" s="3">
        <v>4</v>
      </c>
      <c r="C33" s="3" t="s">
        <v>9</v>
      </c>
      <c r="D33" s="3">
        <v>1</v>
      </c>
      <c r="E33" s="3">
        <v>39</v>
      </c>
      <c r="F33" s="3">
        <v>5</v>
      </c>
      <c r="G33" s="3">
        <v>11</v>
      </c>
      <c r="H33">
        <f t="shared" si="7"/>
        <v>56</v>
      </c>
    </row>
    <row r="34" spans="2:12">
      <c r="B34" s="3">
        <v>5</v>
      </c>
      <c r="C34" s="28" t="s">
        <v>14</v>
      </c>
      <c r="D34" s="3">
        <v>2</v>
      </c>
      <c r="E34" s="3">
        <v>40</v>
      </c>
      <c r="F34" s="3">
        <v>14</v>
      </c>
      <c r="G34" s="3">
        <v>16</v>
      </c>
      <c r="H34">
        <f t="shared" si="7"/>
        <v>72</v>
      </c>
    </row>
    <row r="35" spans="2:12">
      <c r="B35" s="3">
        <v>6</v>
      </c>
      <c r="C35" s="3" t="s">
        <v>17</v>
      </c>
      <c r="D35" s="3">
        <v>0</v>
      </c>
      <c r="E35" s="3">
        <v>2</v>
      </c>
      <c r="F35" s="3">
        <v>0</v>
      </c>
      <c r="G35" s="3">
        <v>0</v>
      </c>
      <c r="H35">
        <f t="shared" si="7"/>
        <v>2</v>
      </c>
    </row>
    <row r="36" spans="2:12">
      <c r="B36" s="3">
        <v>7</v>
      </c>
      <c r="C36" s="3" t="s">
        <v>8</v>
      </c>
      <c r="D36" s="3">
        <v>1</v>
      </c>
      <c r="E36" s="3">
        <v>15</v>
      </c>
      <c r="F36" s="3">
        <v>6</v>
      </c>
      <c r="G36" s="3">
        <v>6</v>
      </c>
      <c r="H36">
        <f t="shared" si="7"/>
        <v>28</v>
      </c>
    </row>
    <row r="37" spans="2:12">
      <c r="B37" s="3">
        <v>8</v>
      </c>
      <c r="C37" s="3" t="s">
        <v>16</v>
      </c>
      <c r="D37" s="3">
        <v>0</v>
      </c>
      <c r="E37" s="3">
        <v>13</v>
      </c>
      <c r="F37" s="3">
        <v>5</v>
      </c>
      <c r="G37" s="3">
        <v>2</v>
      </c>
      <c r="H37">
        <f t="shared" si="7"/>
        <v>20</v>
      </c>
    </row>
    <row r="38" spans="2:12">
      <c r="B38" s="3">
        <v>9</v>
      </c>
      <c r="C38" s="28" t="s">
        <v>7</v>
      </c>
      <c r="D38" s="3">
        <v>4</v>
      </c>
      <c r="E38" s="3">
        <v>16</v>
      </c>
      <c r="F38" s="3">
        <v>11</v>
      </c>
      <c r="G38" s="3">
        <v>5</v>
      </c>
      <c r="H38">
        <f t="shared" si="7"/>
        <v>36</v>
      </c>
    </row>
    <row r="39" spans="2:12">
      <c r="B39" s="3">
        <v>10</v>
      </c>
      <c r="C39" s="28" t="s">
        <v>13</v>
      </c>
      <c r="D39" s="3">
        <v>2</v>
      </c>
      <c r="E39" s="3">
        <v>21</v>
      </c>
      <c r="F39" s="3">
        <v>14</v>
      </c>
      <c r="G39" s="3">
        <v>8</v>
      </c>
      <c r="H39">
        <f t="shared" si="7"/>
        <v>45</v>
      </c>
    </row>
    <row r="40" spans="2:12">
      <c r="B40" s="3">
        <v>11</v>
      </c>
      <c r="C40" s="3" t="s">
        <v>11</v>
      </c>
      <c r="D40" s="3">
        <v>1</v>
      </c>
      <c r="E40" s="3">
        <v>14</v>
      </c>
      <c r="F40" s="3">
        <v>5</v>
      </c>
      <c r="G40" s="3">
        <v>7</v>
      </c>
      <c r="H40">
        <f t="shared" si="7"/>
        <v>27</v>
      </c>
    </row>
    <row r="41" spans="2:12">
      <c r="B41" s="3">
        <v>13</v>
      </c>
      <c r="C41" s="3" t="s">
        <v>6</v>
      </c>
      <c r="D41" s="3">
        <v>2</v>
      </c>
      <c r="E41" s="3">
        <v>23</v>
      </c>
      <c r="F41" s="3">
        <v>7</v>
      </c>
      <c r="G41" s="3">
        <v>6</v>
      </c>
      <c r="H41">
        <f t="shared" si="7"/>
        <v>38</v>
      </c>
    </row>
    <row r="42" spans="2:12">
      <c r="B42" s="3">
        <v>14</v>
      </c>
      <c r="C42" s="3" t="s">
        <v>10</v>
      </c>
      <c r="D42" s="3">
        <v>5</v>
      </c>
      <c r="E42" s="3">
        <v>21</v>
      </c>
      <c r="F42" s="3">
        <v>6</v>
      </c>
      <c r="G42" s="3">
        <v>3</v>
      </c>
      <c r="H42">
        <f t="shared" si="7"/>
        <v>35</v>
      </c>
    </row>
    <row r="43" spans="2:12">
      <c r="B43" s="3">
        <v>15</v>
      </c>
      <c r="C43" s="3" t="s">
        <v>18</v>
      </c>
      <c r="D43" s="3">
        <v>5</v>
      </c>
      <c r="E43" s="3">
        <v>14</v>
      </c>
      <c r="F43" s="3">
        <v>8</v>
      </c>
      <c r="G43" s="3">
        <v>10</v>
      </c>
      <c r="H43">
        <f t="shared" si="7"/>
        <v>37</v>
      </c>
    </row>
    <row r="44" spans="2:12">
      <c r="B44" s="30" t="s">
        <v>29</v>
      </c>
      <c r="C44" s="30"/>
      <c r="D44" s="21">
        <f t="shared" ref="D44:G44" si="8">SUM(D31:D43)</f>
        <v>29</v>
      </c>
      <c r="E44" s="21">
        <f t="shared" si="8"/>
        <v>277</v>
      </c>
      <c r="F44" s="21">
        <f t="shared" si="8"/>
        <v>95</v>
      </c>
      <c r="G44" s="21">
        <f t="shared" si="8"/>
        <v>85</v>
      </c>
      <c r="H44">
        <f t="shared" si="7"/>
        <v>486</v>
      </c>
    </row>
    <row r="45" spans="2:12">
      <c r="D45" s="5"/>
      <c r="E45" s="5"/>
      <c r="F45" s="5"/>
      <c r="G45" s="5"/>
      <c r="H45" s="5"/>
    </row>
    <row r="46" spans="2:12">
      <c r="C46" s="29" t="s">
        <v>34</v>
      </c>
      <c r="D46" t="s">
        <v>33</v>
      </c>
      <c r="F46" s="5"/>
      <c r="G46" s="5"/>
      <c r="H46" s="5"/>
      <c r="I46" s="5"/>
      <c r="J46" s="5"/>
      <c r="K46" s="5"/>
      <c r="L46" s="5"/>
    </row>
    <row r="48" spans="2:12" ht="15.75">
      <c r="D48" s="31" t="s">
        <v>28</v>
      </c>
      <c r="E48" s="32"/>
      <c r="F48" s="32"/>
      <c r="G48" s="33"/>
    </row>
    <row r="49" spans="2:8" ht="18.75">
      <c r="D49" s="19">
        <v>70</v>
      </c>
      <c r="E49" s="19">
        <v>65</v>
      </c>
      <c r="F49" s="19">
        <v>60</v>
      </c>
      <c r="G49" s="19">
        <v>60</v>
      </c>
    </row>
    <row r="50" spans="2:8">
      <c r="B50" s="2" t="s">
        <v>21</v>
      </c>
      <c r="C50" s="2" t="s">
        <v>0</v>
      </c>
      <c r="D50" s="2" t="s">
        <v>25</v>
      </c>
      <c r="E50" s="2" t="s">
        <v>26</v>
      </c>
      <c r="F50" s="2" t="s">
        <v>16</v>
      </c>
      <c r="G50" s="2" t="s">
        <v>27</v>
      </c>
    </row>
    <row r="51" spans="2:8">
      <c r="B51" s="3">
        <v>2</v>
      </c>
      <c r="C51" s="3" t="s">
        <v>15</v>
      </c>
      <c r="D51" s="22">
        <f>D31*$D$29</f>
        <v>140</v>
      </c>
      <c r="E51" s="22">
        <f>E31*$E$29</f>
        <v>1690</v>
      </c>
      <c r="F51" s="22">
        <f>F31*$F$29</f>
        <v>300</v>
      </c>
      <c r="G51" s="22">
        <f>G31*$G$29</f>
        <v>180</v>
      </c>
      <c r="H51" s="5">
        <f t="shared" ref="H51:H63" si="9">SUM(D51:G51)</f>
        <v>2310</v>
      </c>
    </row>
    <row r="52" spans="2:8">
      <c r="B52" s="3">
        <v>3</v>
      </c>
      <c r="C52" s="3" t="s">
        <v>12</v>
      </c>
      <c r="D52" s="22">
        <f t="shared" ref="D52:D63" si="10">D32*$D$29</f>
        <v>280</v>
      </c>
      <c r="E52" s="22">
        <f t="shared" ref="E52:E63" si="11">E32*$E$29</f>
        <v>2145</v>
      </c>
      <c r="F52" s="22">
        <f t="shared" ref="F52:F63" si="12">F32*$F$29</f>
        <v>540</v>
      </c>
      <c r="G52" s="22">
        <f t="shared" ref="G52:G63" si="13">G32*$G$29</f>
        <v>480</v>
      </c>
      <c r="H52" s="5">
        <f t="shared" si="9"/>
        <v>3445</v>
      </c>
    </row>
    <row r="53" spans="2:8">
      <c r="B53" s="3">
        <v>4</v>
      </c>
      <c r="C53" s="3" t="s">
        <v>9</v>
      </c>
      <c r="D53" s="22">
        <f t="shared" si="10"/>
        <v>70</v>
      </c>
      <c r="E53" s="22">
        <f t="shared" si="11"/>
        <v>2535</v>
      </c>
      <c r="F53" s="22">
        <f t="shared" si="12"/>
        <v>300</v>
      </c>
      <c r="G53" s="22">
        <f t="shared" si="13"/>
        <v>660</v>
      </c>
      <c r="H53" s="5">
        <f t="shared" si="9"/>
        <v>3565</v>
      </c>
    </row>
    <row r="54" spans="2:8">
      <c r="B54" s="3">
        <v>5</v>
      </c>
      <c r="C54" s="28" t="s">
        <v>14</v>
      </c>
      <c r="D54" s="22">
        <f t="shared" si="10"/>
        <v>140</v>
      </c>
      <c r="E54" s="22">
        <f t="shared" si="11"/>
        <v>2600</v>
      </c>
      <c r="F54" s="22">
        <f t="shared" si="12"/>
        <v>840</v>
      </c>
      <c r="G54" s="22">
        <f t="shared" si="13"/>
        <v>960</v>
      </c>
      <c r="H54" s="5">
        <f t="shared" si="9"/>
        <v>4540</v>
      </c>
    </row>
    <row r="55" spans="2:8">
      <c r="B55" s="3">
        <v>6</v>
      </c>
      <c r="C55" s="3" t="s">
        <v>17</v>
      </c>
      <c r="D55" s="22">
        <f t="shared" si="10"/>
        <v>0</v>
      </c>
      <c r="E55" s="22">
        <f t="shared" si="11"/>
        <v>130</v>
      </c>
      <c r="F55" s="22">
        <f t="shared" si="12"/>
        <v>0</v>
      </c>
      <c r="G55" s="22">
        <f t="shared" si="13"/>
        <v>0</v>
      </c>
      <c r="H55" s="5">
        <f t="shared" si="9"/>
        <v>130</v>
      </c>
    </row>
    <row r="56" spans="2:8">
      <c r="B56" s="3">
        <v>7</v>
      </c>
      <c r="C56" s="3" t="s">
        <v>8</v>
      </c>
      <c r="D56" s="22">
        <f t="shared" si="10"/>
        <v>70</v>
      </c>
      <c r="E56" s="22">
        <f t="shared" si="11"/>
        <v>975</v>
      </c>
      <c r="F56" s="22">
        <f t="shared" si="12"/>
        <v>360</v>
      </c>
      <c r="G56" s="22">
        <f t="shared" si="13"/>
        <v>360</v>
      </c>
      <c r="H56" s="5">
        <f t="shared" si="9"/>
        <v>1765</v>
      </c>
    </row>
    <row r="57" spans="2:8">
      <c r="B57" s="3">
        <v>8</v>
      </c>
      <c r="C57" s="3" t="s">
        <v>16</v>
      </c>
      <c r="D57" s="22">
        <f t="shared" si="10"/>
        <v>0</v>
      </c>
      <c r="E57" s="22">
        <f t="shared" si="11"/>
        <v>845</v>
      </c>
      <c r="F57" s="22">
        <f t="shared" si="12"/>
        <v>300</v>
      </c>
      <c r="G57" s="22">
        <f t="shared" si="13"/>
        <v>120</v>
      </c>
      <c r="H57" s="5">
        <f t="shared" si="9"/>
        <v>1265</v>
      </c>
    </row>
    <row r="58" spans="2:8">
      <c r="B58" s="3">
        <v>9</v>
      </c>
      <c r="C58" s="28" t="s">
        <v>7</v>
      </c>
      <c r="D58" s="22">
        <f t="shared" si="10"/>
        <v>280</v>
      </c>
      <c r="E58" s="22">
        <f t="shared" si="11"/>
        <v>1040</v>
      </c>
      <c r="F58" s="22">
        <f t="shared" si="12"/>
        <v>660</v>
      </c>
      <c r="G58" s="22">
        <f t="shared" si="13"/>
        <v>300</v>
      </c>
      <c r="H58" s="5">
        <f t="shared" si="9"/>
        <v>2280</v>
      </c>
    </row>
    <row r="59" spans="2:8">
      <c r="B59" s="3">
        <v>10</v>
      </c>
      <c r="C59" s="28" t="s">
        <v>13</v>
      </c>
      <c r="D59" s="22">
        <f t="shared" si="10"/>
        <v>140</v>
      </c>
      <c r="E59" s="22">
        <f t="shared" si="11"/>
        <v>1365</v>
      </c>
      <c r="F59" s="22">
        <f t="shared" si="12"/>
        <v>840</v>
      </c>
      <c r="G59" s="22">
        <f t="shared" si="13"/>
        <v>480</v>
      </c>
      <c r="H59" s="5">
        <f t="shared" si="9"/>
        <v>2825</v>
      </c>
    </row>
    <row r="60" spans="2:8">
      <c r="B60" s="3">
        <v>11</v>
      </c>
      <c r="C60" s="3" t="s">
        <v>11</v>
      </c>
      <c r="D60" s="22">
        <f t="shared" si="10"/>
        <v>70</v>
      </c>
      <c r="E60" s="22">
        <f t="shared" si="11"/>
        <v>910</v>
      </c>
      <c r="F60" s="22">
        <f t="shared" si="12"/>
        <v>300</v>
      </c>
      <c r="G60" s="22">
        <f t="shared" si="13"/>
        <v>420</v>
      </c>
      <c r="H60" s="5">
        <f t="shared" si="9"/>
        <v>1700</v>
      </c>
    </row>
    <row r="61" spans="2:8">
      <c r="B61" s="3">
        <v>13</v>
      </c>
      <c r="C61" s="3" t="s">
        <v>6</v>
      </c>
      <c r="D61" s="22">
        <f t="shared" si="10"/>
        <v>140</v>
      </c>
      <c r="E61" s="22">
        <f t="shared" si="11"/>
        <v>1495</v>
      </c>
      <c r="F61" s="22">
        <f t="shared" si="12"/>
        <v>420</v>
      </c>
      <c r="G61" s="22">
        <f t="shared" si="13"/>
        <v>360</v>
      </c>
      <c r="H61" s="5">
        <f t="shared" si="9"/>
        <v>2415</v>
      </c>
    </row>
    <row r="62" spans="2:8">
      <c r="B62" s="3">
        <v>14</v>
      </c>
      <c r="C62" s="3" t="s">
        <v>10</v>
      </c>
      <c r="D62" s="22">
        <f t="shared" si="10"/>
        <v>350</v>
      </c>
      <c r="E62" s="22">
        <f t="shared" si="11"/>
        <v>1365</v>
      </c>
      <c r="F62" s="22">
        <f t="shared" si="12"/>
        <v>360</v>
      </c>
      <c r="G62" s="22">
        <f t="shared" si="13"/>
        <v>180</v>
      </c>
      <c r="H62" s="5">
        <f t="shared" si="9"/>
        <v>2255</v>
      </c>
    </row>
    <row r="63" spans="2:8">
      <c r="B63" s="3">
        <v>15</v>
      </c>
      <c r="C63" s="3" t="s">
        <v>18</v>
      </c>
      <c r="D63" s="22">
        <f t="shared" si="10"/>
        <v>350</v>
      </c>
      <c r="E63" s="22">
        <f t="shared" si="11"/>
        <v>910</v>
      </c>
      <c r="F63" s="22">
        <f t="shared" si="12"/>
        <v>480</v>
      </c>
      <c r="G63" s="22">
        <f t="shared" si="13"/>
        <v>600</v>
      </c>
      <c r="H63" s="5">
        <f t="shared" si="9"/>
        <v>2340</v>
      </c>
    </row>
    <row r="64" spans="2:8">
      <c r="B64" s="30" t="s">
        <v>31</v>
      </c>
      <c r="C64" s="30"/>
      <c r="D64" s="23">
        <f t="shared" ref="D64:G64" si="14">SUM(D51:D63)</f>
        <v>2030</v>
      </c>
      <c r="E64" s="23">
        <f t="shared" si="14"/>
        <v>18005</v>
      </c>
      <c r="F64" s="23">
        <f t="shared" si="14"/>
        <v>5700</v>
      </c>
      <c r="G64" s="23">
        <f t="shared" si="14"/>
        <v>5100</v>
      </c>
      <c r="H64" s="24">
        <f>SUM(H51:H63)</f>
        <v>30835</v>
      </c>
    </row>
    <row r="67" spans="3:4">
      <c r="C67" s="29" t="s">
        <v>34</v>
      </c>
      <c r="D67" t="s">
        <v>33</v>
      </c>
    </row>
  </sheetData>
  <sortState ref="B9:K21">
    <sortCondition ref="B9:B21"/>
  </sortState>
  <mergeCells count="6">
    <mergeCell ref="B44:C44"/>
    <mergeCell ref="D48:G48"/>
    <mergeCell ref="B64:C64"/>
    <mergeCell ref="C4:K4"/>
    <mergeCell ref="D7:E7"/>
    <mergeCell ref="D28:G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EXTRAS DE OCT Y VTA DE CAFE </vt:lpstr>
    </vt:vector>
  </TitlesOfParts>
  <Company>BCG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COSTOS</cp:lastModifiedBy>
  <cp:lastPrinted>2011-09-30T15:50:36Z</cp:lastPrinted>
  <dcterms:created xsi:type="dcterms:W3CDTF">2011-09-30T14:37:00Z</dcterms:created>
  <dcterms:modified xsi:type="dcterms:W3CDTF">2011-11-07T23:02:16Z</dcterms:modified>
</cp:coreProperties>
</file>